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1640" activeTab="0"/>
  </bookViews>
  <sheets>
    <sheet name="2018" sheetId="1" r:id="rId1"/>
  </sheets>
  <externalReferences>
    <externalReference r:id="rId4"/>
  </externalReferences>
  <definedNames>
    <definedName name="_xlnm.Print_Area" localSheetId="0">'2018'!$A$1:$AO$68</definedName>
    <definedName name="BaGestDoc">'[1]Control Doc y Registros'!$B$12:$V$44</definedName>
  </definedNames>
  <calcPr fullCalcOnLoad="1"/>
</workbook>
</file>

<file path=xl/sharedStrings.xml><?xml version="1.0" encoding="utf-8"?>
<sst xmlns="http://schemas.openxmlformats.org/spreadsheetml/2006/main" count="100" uniqueCount="75">
  <si>
    <t>RECURSOS</t>
  </si>
  <si>
    <t>META</t>
  </si>
  <si>
    <t>OBJETIVO</t>
  </si>
  <si>
    <t>RESPONSABLE</t>
  </si>
  <si>
    <t>INDICADOR</t>
  </si>
  <si>
    <t>FRECUENCIA</t>
  </si>
  <si>
    <t>ACTIVIDAD</t>
  </si>
  <si>
    <t>ALCANCE</t>
  </si>
  <si>
    <t>OBSERVACIONES</t>
  </si>
  <si>
    <t>ACTIVIDADES PROGRAMADAS</t>
  </si>
  <si>
    <t>ACTIVIDADES EJECUTADAS</t>
  </si>
  <si>
    <t>CUMPLIMIENTO DE ACTIVIDADES</t>
  </si>
  <si>
    <t>FRECUECIA</t>
  </si>
  <si>
    <t>Recurso Logístico</t>
  </si>
  <si>
    <t>Recurso Humano</t>
  </si>
  <si>
    <t>PERÍODO</t>
  </si>
  <si>
    <t>ÁNALISIS TENDENCIAL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</si>
  <si>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</si>
  <si>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</si>
  <si>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</si>
  <si>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</si>
  <si>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</si>
  <si>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</si>
  <si>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</si>
  <si>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</si>
  <si>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</si>
  <si>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</si>
  <si>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</si>
  <si>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</si>
  <si>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TRIMESTRE</t>
  </si>
  <si>
    <t>SEGUNDO TRIMESTRE</t>
  </si>
  <si>
    <t>TERCER TRIMESTRE</t>
  </si>
  <si>
    <t>CUARTO TRIMESTRE</t>
  </si>
  <si>
    <t>P</t>
  </si>
  <si>
    <t>E</t>
  </si>
  <si>
    <t>Primer Semestre</t>
  </si>
  <si>
    <t>Segundo Semestre</t>
  </si>
  <si>
    <t>Recurso Económico</t>
  </si>
  <si>
    <t>EVIDENCIA DE ACTIVIDADES</t>
  </si>
  <si>
    <t>CÓDIGO</t>
  </si>
  <si>
    <t>VERSIÓN</t>
  </si>
  <si>
    <t>FECHA DE APROBACIÓN</t>
  </si>
  <si>
    <t>PÁGINA</t>
  </si>
  <si>
    <t>PROGRAMA DE GESTIÓN AMBIENTAL</t>
  </si>
  <si>
    <t>NOMBRE DEL PROGRAMA</t>
  </si>
  <si>
    <t>1 DE 1</t>
  </si>
  <si>
    <t>ES-SIG-RG-56</t>
  </si>
  <si>
    <t xml:space="preserve">PROGRAMA DE GESTION PARA EL MANEJO DE RESIDUOS </t>
  </si>
  <si>
    <t xml:space="preserve">Este programa aplica para todas las actividades y servicios desarrollados en la Gobernacion de Santander - Palacio Amarillo que para su ejecución requieran consumo de insumos y generación de residuos. </t>
  </si>
  <si>
    <t xml:space="preserve">SECRETARIA GENERAL, OFICINA DE BIENES Y SERVICIOS, GRUPO ADMINISTRACION RECURSOS FISICOS, SISTEMA DE GESTION AMBIENTAL </t>
  </si>
  <si>
    <t xml:space="preserve">GENERACIÓN DE RESIDUOS </t>
  </si>
  <si>
    <t>MENSUAL</t>
  </si>
  <si>
    <t>Funcionarios, Contratistas, Visitantes</t>
  </si>
  <si>
    <t xml:space="preserve">Grupo Administracion de Recursos Fisicos </t>
  </si>
  <si>
    <t xml:space="preserve">Grupo Gestion Ambiental </t>
  </si>
  <si>
    <t>Planificar e implementar medidas de control encaminadas a la gestion integral de los residuos generados en la entidad, con el fin de reducir y mitigar los impactos ambientales generados al medio ambiente.</t>
  </si>
  <si>
    <t xml:space="preserve">Profesionales Área de Gestión Ambiental </t>
  </si>
  <si>
    <t xml:space="preserve"> Profesionales Área de Gestión Ambiental</t>
  </si>
  <si>
    <t xml:space="preserve">Jornada de recoleccion de tapas plasticas Campaña: "RECICLAR ES AYUDAR"  </t>
  </si>
  <si>
    <t>Campaña "POR UN PUESTO DE TRABAJO ORDENADO Y LIMPIO REDUCE-REUSA-RECICLA"</t>
  </si>
  <si>
    <t xml:space="preserve">Commemoracion Dia Mundial del Reciclaje "TALLER Y MANUALIDAD CON MATERIAL RECICLADO" </t>
  </si>
  <si>
    <t xml:space="preserve">Campaña "COMPROMETIDOS CON EL MEDIO AMBIENTE" </t>
  </si>
  <si>
    <t xml:space="preserve">Campaña "MENTALIZATE, NO LO ARROJES RECICLA" </t>
  </si>
  <si>
    <t xml:space="preserve">Campaña "RETORNA" Recoleccion de residuos posconsumo </t>
  </si>
  <si>
    <t xml:space="preserve"> Pieza grafica Registro Reunion Fotografias</t>
  </si>
  <si>
    <t xml:space="preserve">Pieza Grafica Mensaje Parlante </t>
  </si>
  <si>
    <r>
      <t xml:space="preserve">Actividad Abril Y Mayo: En commemoracion al dia de las tierra, se realizo una actividad conjunta con la Oficina de Seguridad y Salud en el Trabajo por las oficinas y/o dependencias del Palacio Amarrillo en los temas 3R - 5S. </t>
    </r>
    <r>
      <rPr>
        <b/>
        <sz val="9"/>
        <color indexed="8"/>
        <rFont val="Arial"/>
        <family val="2"/>
      </rPr>
      <t>EVIDENCIA</t>
    </r>
    <r>
      <rPr>
        <sz val="9"/>
        <color indexed="8"/>
        <rFont val="Arial"/>
        <family val="2"/>
      </rPr>
      <t xml:space="preserve">: Registro de reunion, pieza grafica, fotografias. </t>
    </r>
  </si>
  <si>
    <t>Registro Reunión Evidencia Fotografia</t>
  </si>
  <si>
    <r>
      <t xml:space="preserve">Actividad Abril - Mayo: Se realizo la jornada denominada DESAFIO AMBIENTAL en temas ambientales incentivando en las buenas practicas para el uso racional del agua, la energia, el papel y el manejo de residuos. Ademas se eleboro una manualidad en material reciclable - reutilizable con el fin de generar cionciencia que todo lo que se desecha no es basura. </t>
    </r>
    <r>
      <rPr>
        <b/>
        <sz val="9"/>
        <color indexed="8"/>
        <rFont val="Arial"/>
        <family val="2"/>
      </rPr>
      <t xml:space="preserve">EVIDENCIA: </t>
    </r>
    <r>
      <rPr>
        <sz val="9"/>
        <color indexed="8"/>
        <rFont val="Arial"/>
        <family val="2"/>
      </rPr>
      <t>Registro Reunión, Fotografias</t>
    </r>
  </si>
  <si>
    <t xml:space="preserve">Circular Informativa Registro Reunión Material de Apoyo (Jornada) </t>
  </si>
  <si>
    <r>
      <t xml:space="preserve">Actividad Junio: Se realizo una CARRERA DE OBSERVACION con funcionarios, contratistas y personal de servicios general de la Administracion Departamental donde se premio la creatividad, agilidad, destreza y conocimientos en temas ambientales. </t>
    </r>
    <r>
      <rPr>
        <b/>
        <sz val="9"/>
        <color indexed="8"/>
        <rFont val="Arial"/>
        <family val="2"/>
      </rPr>
      <t>EVIDENCIA:</t>
    </r>
    <r>
      <rPr>
        <sz val="9"/>
        <color indexed="8"/>
        <rFont val="Arial"/>
        <family val="2"/>
      </rPr>
      <t xml:space="preserve"> Registro de reunion, circular informativa y fotografias.  </t>
    </r>
  </si>
  <si>
    <r>
      <t xml:space="preserve">Actividad Agosto Y Septiembre: Se realizo la campaña "MENTALIZATE, NO LO ARROJES RECICLA" co el onjetivo de reforzar la separacion de los residuos en la fuente antes de ser deposotados en los contenedores. </t>
    </r>
    <r>
      <rPr>
        <b/>
        <sz val="9"/>
        <color indexed="8"/>
        <rFont val="Arial"/>
        <family val="2"/>
      </rPr>
      <t xml:space="preserve">EVIDENCIA: </t>
    </r>
    <r>
      <rPr>
        <sz val="9"/>
        <color indexed="8"/>
        <rFont val="Arial"/>
        <family val="2"/>
      </rPr>
      <t xml:space="preserve">Registro Reunión, Fotografias. </t>
    </r>
  </si>
  <si>
    <t>Mensaje Locutor Virtual  Parlante</t>
  </si>
  <si>
    <r>
      <t xml:space="preserve">Actividad: Se realizo una jornada de recoleccion de residuos posconsumo en las instaciones del Palacio Amarillo donde se recolectaron: Luminarias y Baterias. </t>
    </r>
    <r>
      <rPr>
        <b/>
        <sz val="9"/>
        <color indexed="8"/>
        <rFont val="Arial"/>
        <family val="2"/>
      </rPr>
      <t xml:space="preserve">EVIDENCIA: </t>
    </r>
    <r>
      <rPr>
        <sz val="9"/>
        <color indexed="8"/>
        <rFont val="Arial"/>
        <family val="2"/>
      </rPr>
      <t xml:space="preserve">Mensaje locutor virtual.  </t>
    </r>
  </si>
  <si>
    <r>
      <t xml:space="preserve">Actividad Abril: Se realizo la recoleccion y entrega de tapitas plasticas a los niños de la "FUNDACION SANAR" </t>
    </r>
    <r>
      <rPr>
        <b/>
        <sz val="9"/>
        <color indexed="8"/>
        <rFont val="Arial"/>
        <family val="2"/>
      </rPr>
      <t>EVIDENCIA</t>
    </r>
    <r>
      <rPr>
        <sz val="9"/>
        <color indexed="8"/>
        <rFont val="Arial"/>
        <family val="2"/>
      </rPr>
      <t xml:space="preserve">: Pieza grafica Actividad Octubre: Se llevo a cabo la campaña "APORTA Y GANA" vinculando a funcionarios y contratistas en la recoleccion de tapitas para entrega a los niños de la Fundacion SANAR,  diccho aporte fue entregado en la plaza civica Luis Carlos Galan a nombre del Departamento de Santander.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</si>
</sst>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8"/>
      <name val="Bell MT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Bell MT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2" fontId="2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justify" vertical="center" wrapText="1"/>
    </xf>
    <xf numFmtId="0" fontId="53" fillId="0" borderId="18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19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5" xfId="0" applyFont="1" applyFill="1" applyBorder="1" applyAlignment="1">
      <alignment horizontal="justify" vertical="center" wrapText="1"/>
    </xf>
    <xf numFmtId="0" fontId="53" fillId="0" borderId="17" xfId="0" applyFont="1" applyFill="1" applyBorder="1" applyAlignment="1">
      <alignment horizontal="justify" vertical="top" wrapText="1"/>
    </xf>
    <xf numFmtId="0" fontId="53" fillId="0" borderId="18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53" fillId="0" borderId="19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horizontal="justify" vertical="top" wrapText="1"/>
    </xf>
    <xf numFmtId="0" fontId="53" fillId="0" borderId="15" xfId="0" applyFont="1" applyFill="1" applyBorder="1" applyAlignment="1">
      <alignment horizontal="justify" vertical="top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6" fillId="36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top" wrapText="1"/>
    </xf>
    <xf numFmtId="0" fontId="57" fillId="0" borderId="31" xfId="0" applyFont="1" applyFill="1" applyBorder="1" applyAlignment="1">
      <alignment horizontal="center" vertical="top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14" fontId="59" fillId="0" borderId="30" xfId="0" applyNumberFormat="1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30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justify" vertical="center" wrapText="1"/>
    </xf>
    <xf numFmtId="0" fontId="6" fillId="36" borderId="3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left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right" vertical="center" wrapText="1"/>
    </xf>
    <xf numFmtId="0" fontId="8" fillId="33" borderId="38" xfId="0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9" fontId="5" fillId="33" borderId="43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9" fontId="36" fillId="0" borderId="1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9" fontId="0" fillId="0" borderId="37" xfId="0" applyNumberFormat="1" applyFont="1" applyBorder="1" applyAlignment="1">
      <alignment horizontal="center" vertical="center" wrapText="1"/>
    </xf>
    <xf numFmtId="9" fontId="0" fillId="0" borderId="38" xfId="0" applyNumberFormat="1" applyFont="1" applyBorder="1" applyAlignment="1">
      <alignment horizontal="center" vertical="center" wrapText="1"/>
    </xf>
    <xf numFmtId="9" fontId="0" fillId="0" borderId="39" xfId="0" applyNumberFormat="1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48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2 3" xfId="54"/>
    <cellStyle name="Normal 2 4" xfId="55"/>
    <cellStyle name="Normal 3" xfId="56"/>
    <cellStyle name="Normal 4 2" xfId="57"/>
    <cellStyle name="Normal 4 3" xfId="58"/>
    <cellStyle name="Normal 4 4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DE ACTIVIDADES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495"/>
          <c:w val="0.916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'2018'!$A$41:$V$41</c:f>
              <c:strCache>
                <c:ptCount val="1"/>
                <c:pt idx="0">
                  <c:v>ACTIVIDADES PROGRAMADAS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('2018'!$W$40:$Y$40,'2018'!$Z$40:$AB$40,'2018'!$AC$40:$AE$40,'2018'!$AF$40:$AH$40)</c:f>
              <c:strCache/>
            </c:strRef>
          </c:cat>
          <c:val>
            <c:numRef>
              <c:f>('2018'!$W$41:$Y$41,'2018'!$Z$41:$AB$41,'2018'!$AC$41:$AE$41,'2018'!$AF$41:$AH$41)</c:f>
              <c:numCache/>
            </c:numRef>
          </c:val>
        </c:ser>
        <c:ser>
          <c:idx val="1"/>
          <c:order val="1"/>
          <c:tx>
            <c:strRef>
              <c:f>'2018'!$A$42:$V$42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('2018'!$W$42:$Y$42,'2018'!$Z$42:$AB$42,'2018'!$AC$42:$AE$42,'2018'!$AF$42:$AH$42)</c:f>
              <c:numCache/>
            </c:numRef>
          </c:val>
        </c:ser>
        <c:overlap val="-25"/>
        <c:gapWidth val="75"/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04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8915"/>
          <c:w val="0.610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9"/>
          <c:w val="0.945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'2018'!$A$43:$V$43</c:f>
              <c:strCache>
                <c:ptCount val="1"/>
                <c:pt idx="0">
                  <c:v>CUMPLIMIENTO DE ACTIVIDADES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('2018'!$W$40:$Y$40,'2018'!$Z$40:$AB$40,'2018'!$AC$40:$AE$40,'2018'!$AF$40:$AH$40)</c:f>
              <c:strCache/>
            </c:strRef>
          </c:cat>
          <c:val>
            <c:numRef>
              <c:f>('2018'!$W$43:$Y$43,'2018'!$Z$43:$AB$43,'2018'!$AC$43:$AE$43,'2018'!$AF$43:$AH$43)</c:f>
              <c:numCache/>
            </c:numRef>
          </c:val>
        </c:ser>
        <c:ser>
          <c:idx val="1"/>
          <c:order val="1"/>
          <c:tx>
            <c:strRef>
              <c:f>'2018'!$A$11:$H$11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('2018'!$W$40:$Y$40,'2018'!$Z$40:$AB$40,'2018'!$AC$40:$AE$40,'2018'!$AF$40:$AH$40)</c:f>
              <c:strCache/>
            </c:strRef>
          </c:cat>
          <c:val>
            <c:numRef>
              <c:f>('2018'!$W$44:$Y$44,'2018'!$Z$44:$AB$44,'2018'!$AC$44:$AE$44,'2018'!$AF$44:$AH$44)</c:f>
              <c:numCache/>
            </c:numRef>
          </c:val>
        </c:ser>
        <c:overlap val="-25"/>
        <c:gapWidth val="75"/>
        <c:axId val="17856958"/>
        <c:axId val="26494895"/>
      </c:barChart>
      <c:catAx>
        <c:axId val="17856958"/>
        <c:scaling>
          <c:orientation val="minMax"/>
        </c:scaling>
        <c:axPos val="b"/>
        <c:delete val="0"/>
        <c:numFmt formatCode="0.0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5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99"/>
          <c:w val="0.398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66675</xdr:rowOff>
    </xdr:from>
    <xdr:to>
      <xdr:col>24</xdr:col>
      <xdr:colOff>76200</xdr:colOff>
      <xdr:row>58</xdr:row>
      <xdr:rowOff>28575</xdr:rowOff>
    </xdr:to>
    <xdr:graphicFrame>
      <xdr:nvGraphicFramePr>
        <xdr:cNvPr id="1" name="6 Gráfico"/>
        <xdr:cNvGraphicFramePr/>
      </xdr:nvGraphicFramePr>
      <xdr:xfrm>
        <a:off x="123825" y="13420725"/>
        <a:ext cx="6448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6</xdr:col>
      <xdr:colOff>123825</xdr:colOff>
      <xdr:row>3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1800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390525</xdr:colOff>
      <xdr:row>44</xdr:row>
      <xdr:rowOff>95250</xdr:rowOff>
    </xdr:from>
    <xdr:to>
      <xdr:col>40</xdr:col>
      <xdr:colOff>381000</xdr:colOff>
      <xdr:row>58</xdr:row>
      <xdr:rowOff>57150</xdr:rowOff>
    </xdr:to>
    <xdr:graphicFrame>
      <xdr:nvGraphicFramePr>
        <xdr:cNvPr id="3" name="Gráfico 1"/>
        <xdr:cNvGraphicFramePr/>
      </xdr:nvGraphicFramePr>
      <xdr:xfrm>
        <a:off x="6886575" y="13449300"/>
        <a:ext cx="63436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stema%20Gesti&#243;n%20Integral%20AEROSMITH\4.%20Gestion%20Talento%20Humano\GESTION%20DEL%20TALENTO%20HUMA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ontrol Doc y Registros"/>
      <sheetName val="Gest doc"/>
      <sheetName val="CtrAsis"/>
      <sheetName val="EvalCapac"/>
      <sheetName val="Solic Permiso"/>
      <sheetName val="RepTiempo"/>
      <sheetName val="RepTiempo (2)"/>
      <sheetName val="EvalDesempPers"/>
      <sheetName val="Ausentismo"/>
      <sheetName val="Paz y Salvo"/>
      <sheetName val="EntregaEPP"/>
      <sheetName val="Remision Vr. Medica"/>
      <sheetName val="CrtIngPer"/>
      <sheetName val="Entrevista"/>
    </sheetNames>
    <sheetDataSet>
      <sheetData sheetId="1">
        <row r="12">
          <cell r="B12">
            <v>1</v>
          </cell>
          <cell r="C12" t="str">
            <v>TIA-F-03</v>
          </cell>
          <cell r="F12" t="str">
            <v>Gestión del Talento Humano</v>
          </cell>
          <cell r="G12" t="str">
            <v>Control de asistencia</v>
          </cell>
          <cell r="R12">
            <v>40147</v>
          </cell>
          <cell r="S12">
            <v>2</v>
          </cell>
          <cell r="T12" t="str">
            <v>Coordinador SGI</v>
          </cell>
        </row>
        <row r="13">
          <cell r="B13">
            <v>2</v>
          </cell>
          <cell r="C13" t="str">
            <v>TIA-F-04</v>
          </cell>
          <cell r="F13" t="str">
            <v>Gestión del Talento Humano</v>
          </cell>
          <cell r="G13" t="str">
            <v>Evaluación de capacitacion</v>
          </cell>
          <cell r="R13">
            <v>39785</v>
          </cell>
          <cell r="S13">
            <v>1</v>
          </cell>
          <cell r="T13" t="str">
            <v>Coordinador SGI</v>
          </cell>
        </row>
        <row r="14">
          <cell r="B14">
            <v>3</v>
          </cell>
          <cell r="C14" t="str">
            <v>TIA-F-06</v>
          </cell>
          <cell r="F14" t="str">
            <v>Gestión documental</v>
          </cell>
          <cell r="G14" t="str">
            <v>Control de documentos y registros</v>
          </cell>
          <cell r="R14">
            <v>39777</v>
          </cell>
          <cell r="S14">
            <v>1</v>
          </cell>
          <cell r="T14" t="str">
            <v>Coordinador SGI</v>
          </cell>
        </row>
        <row r="15">
          <cell r="B15">
            <v>4</v>
          </cell>
          <cell r="C15" t="str">
            <v>TIA-F-07</v>
          </cell>
          <cell r="F15" t="str">
            <v>Gestión documental</v>
          </cell>
          <cell r="G15" t="str">
            <v>Gestión de documentos</v>
          </cell>
          <cell r="R15">
            <v>39777</v>
          </cell>
          <cell r="S15">
            <v>1</v>
          </cell>
          <cell r="T15" t="str">
            <v>Coordinador SGI</v>
          </cell>
        </row>
        <row r="16">
          <cell r="B16">
            <v>5</v>
          </cell>
          <cell r="C16" t="str">
            <v>TIA-F-19</v>
          </cell>
          <cell r="F16" t="str">
            <v>Gestión del Talento Humano</v>
          </cell>
          <cell r="G16" t="str">
            <v>Solicitud de permiso</v>
          </cell>
          <cell r="R16">
            <v>39785</v>
          </cell>
          <cell r="S16">
            <v>1</v>
          </cell>
          <cell r="T16" t="str">
            <v>Coordinador SGI</v>
          </cell>
        </row>
        <row r="17">
          <cell r="B17">
            <v>6</v>
          </cell>
          <cell r="C17" t="str">
            <v>TIA-F-40</v>
          </cell>
          <cell r="F17" t="str">
            <v>Gestión del Talento Humano</v>
          </cell>
          <cell r="G17" t="str">
            <v>Reporte de tiempo</v>
          </cell>
          <cell r="R17">
            <v>40544</v>
          </cell>
          <cell r="S17">
            <v>2</v>
          </cell>
          <cell r="T17" t="str">
            <v>Coordinador SGI</v>
          </cell>
        </row>
        <row r="18">
          <cell r="B18">
            <v>7</v>
          </cell>
          <cell r="C18" t="str">
            <v>TIA-F-41</v>
          </cell>
          <cell r="F18" t="str">
            <v>Gestión del Talento Humano</v>
          </cell>
          <cell r="G18" t="str">
            <v>Evaluación de desempeño de personal</v>
          </cell>
          <cell r="R18">
            <v>39785</v>
          </cell>
          <cell r="S18">
            <v>1</v>
          </cell>
          <cell r="T18" t="str">
            <v>Coordinador SGI</v>
          </cell>
        </row>
        <row r="19">
          <cell r="B19">
            <v>8</v>
          </cell>
          <cell r="C19" t="str">
            <v>TIA-F-42</v>
          </cell>
          <cell r="F19" t="str">
            <v>Gestión del Talento Humano</v>
          </cell>
          <cell r="G19" t="str">
            <v>Ausentismo</v>
          </cell>
          <cell r="R19">
            <v>39785</v>
          </cell>
          <cell r="S19">
            <v>1</v>
          </cell>
          <cell r="T19" t="str">
            <v>Coordinador SGI</v>
          </cell>
        </row>
        <row r="20">
          <cell r="B20">
            <v>9</v>
          </cell>
          <cell r="C20" t="str">
            <v>TIA-F-43</v>
          </cell>
          <cell r="F20" t="str">
            <v>Gestión del Talento Humano</v>
          </cell>
          <cell r="G20" t="str">
            <v>Paz y Salvo</v>
          </cell>
          <cell r="R20">
            <v>39785</v>
          </cell>
          <cell r="S20">
            <v>1</v>
          </cell>
          <cell r="T20" t="str">
            <v>Coordinador SGI</v>
          </cell>
        </row>
        <row r="21">
          <cell r="B21">
            <v>10</v>
          </cell>
          <cell r="C21" t="str">
            <v>TIA-F-44</v>
          </cell>
          <cell r="F21" t="str">
            <v>Gestión del Talento Humano</v>
          </cell>
          <cell r="G21" t="str">
            <v>Entrega de dotación y epps</v>
          </cell>
          <cell r="R21">
            <v>39923</v>
          </cell>
          <cell r="S21">
            <v>2</v>
          </cell>
          <cell r="T21" t="str">
            <v>Coordinador SGI</v>
          </cell>
        </row>
        <row r="22">
          <cell r="B22">
            <v>11</v>
          </cell>
          <cell r="C22" t="str">
            <v>TIA-F-45</v>
          </cell>
          <cell r="F22" t="str">
            <v>Gestión del Talento Humano</v>
          </cell>
          <cell r="G22" t="str">
            <v>Remisión a valoración medica ocupacional</v>
          </cell>
          <cell r="R22">
            <v>39785</v>
          </cell>
          <cell r="S22">
            <v>1</v>
          </cell>
          <cell r="T22" t="str">
            <v>Coordinador SGI</v>
          </cell>
        </row>
        <row r="23">
          <cell r="B23">
            <v>12</v>
          </cell>
          <cell r="C23" t="str">
            <v>TIA-F-48</v>
          </cell>
          <cell r="F23" t="str">
            <v>Gestión del Talento Humano</v>
          </cell>
          <cell r="G23" t="str">
            <v>Control de ingreso de personal</v>
          </cell>
          <cell r="R23">
            <v>39785</v>
          </cell>
          <cell r="S23">
            <v>1</v>
          </cell>
          <cell r="T23" t="str">
            <v>Coordinador SGI</v>
          </cell>
        </row>
        <row r="24">
          <cell r="B24">
            <v>13</v>
          </cell>
          <cell r="C24" t="str">
            <v>TIA-F-49</v>
          </cell>
          <cell r="F24" t="str">
            <v>Gestión del Talento Humano</v>
          </cell>
          <cell r="G24" t="str">
            <v>Entrevista</v>
          </cell>
          <cell r="R24">
            <v>39785</v>
          </cell>
          <cell r="S24">
            <v>1</v>
          </cell>
          <cell r="T24" t="str">
            <v>Coordinador SGI</v>
          </cell>
        </row>
        <row r="25">
          <cell r="B25">
            <v>14</v>
          </cell>
          <cell r="C25" t="str">
            <v>TIA-G-08</v>
          </cell>
          <cell r="F25" t="str">
            <v>Gestión del Talento Humano</v>
          </cell>
          <cell r="G25" t="str">
            <v>Guía de gestión del Talento Humano</v>
          </cell>
          <cell r="R25">
            <v>39785</v>
          </cell>
          <cell r="S25">
            <v>1</v>
          </cell>
          <cell r="T25" t="str">
            <v>Coordinador SGI</v>
          </cell>
        </row>
        <row r="26">
          <cell r="B26">
            <v>15</v>
          </cell>
          <cell r="C26" t="str">
            <v>TIA-G-09</v>
          </cell>
          <cell r="F26" t="str">
            <v>Gestión del Talento Humano</v>
          </cell>
          <cell r="G26" t="str">
            <v>Guía de evaluaciones médicas</v>
          </cell>
          <cell r="R26">
            <v>39785</v>
          </cell>
          <cell r="S26">
            <v>1</v>
          </cell>
          <cell r="T26" t="str">
            <v>Coordinador SGI</v>
          </cell>
        </row>
        <row r="27">
          <cell r="B27">
            <v>16</v>
          </cell>
          <cell r="C27" t="str">
            <v>TIA-M-01</v>
          </cell>
          <cell r="F27" t="str">
            <v>Gestión del Talento Humano</v>
          </cell>
          <cell r="G27" t="str">
            <v>Manual de responsabilidades y funciones</v>
          </cell>
          <cell r="R27">
            <v>40145</v>
          </cell>
          <cell r="S27">
            <v>2</v>
          </cell>
          <cell r="T27" t="str">
            <v>Coordinador SGI</v>
          </cell>
        </row>
        <row r="28">
          <cell r="B28">
            <v>17</v>
          </cell>
          <cell r="C28" t="str">
            <v>TIA-M-05</v>
          </cell>
          <cell r="F28" t="str">
            <v>Gestión del Talento Humano</v>
          </cell>
          <cell r="G28" t="str">
            <v>Manual de inducción</v>
          </cell>
          <cell r="R28">
            <v>39785</v>
          </cell>
          <cell r="S28">
            <v>1</v>
          </cell>
          <cell r="T28" t="str">
            <v>Coordinador SGI</v>
          </cell>
        </row>
        <row r="29">
          <cell r="B29">
            <v>18</v>
          </cell>
          <cell r="C29" t="str">
            <v>TIA-P-15</v>
          </cell>
          <cell r="F29" t="str">
            <v>Gestión del Talento Humano</v>
          </cell>
          <cell r="G29" t="str">
            <v>Procedimiento para la toma de conciencia</v>
          </cell>
          <cell r="R29">
            <v>39785</v>
          </cell>
          <cell r="S29">
            <v>1</v>
          </cell>
          <cell r="T29" t="str">
            <v>Coordinador SGI</v>
          </cell>
        </row>
        <row r="30">
          <cell r="B30">
            <v>19</v>
          </cell>
          <cell r="C30" t="str">
            <v>TIA-PR-02</v>
          </cell>
          <cell r="F30" t="str">
            <v>Gestión del Talento Humano</v>
          </cell>
          <cell r="G30" t="str">
            <v>Programa de capacitación</v>
          </cell>
          <cell r="R30">
            <v>39785</v>
          </cell>
          <cell r="S30">
            <v>1</v>
          </cell>
          <cell r="T30" t="str">
            <v>Coordinador SGI</v>
          </cell>
        </row>
        <row r="31">
          <cell r="B31">
            <v>20</v>
          </cell>
          <cell r="C31" t="str">
            <v>TIA-PR-03</v>
          </cell>
          <cell r="F31" t="str">
            <v>Gestión del Talento Humano</v>
          </cell>
          <cell r="G31" t="str">
            <v>Programa de motivación</v>
          </cell>
          <cell r="R31">
            <v>39785</v>
          </cell>
          <cell r="S31">
            <v>1</v>
          </cell>
          <cell r="T31" t="str">
            <v>Coordinador SGI</v>
          </cell>
        </row>
        <row r="32">
          <cell r="B32">
            <v>21</v>
          </cell>
          <cell r="C32" t="str">
            <v>TIA-PR-07</v>
          </cell>
          <cell r="F32" t="str">
            <v>Gestión del Talento Humano</v>
          </cell>
          <cell r="G32" t="str">
            <v>Programa Psicosocial </v>
          </cell>
          <cell r="R32">
            <v>40039</v>
          </cell>
          <cell r="S32">
            <v>1</v>
          </cell>
          <cell r="T32" t="str">
            <v>Coordinador SGI</v>
          </cell>
        </row>
        <row r="33">
          <cell r="B33">
            <v>22</v>
          </cell>
          <cell r="C33" t="str">
            <v>BITACORA DE CAMBIOS</v>
          </cell>
        </row>
        <row r="34">
          <cell r="B34">
            <v>23</v>
          </cell>
          <cell r="C34" t="str">
            <v>TIA-F-47</v>
          </cell>
          <cell r="F34" t="str">
            <v>Gestión del Talento Humano</v>
          </cell>
          <cell r="G34" t="str">
            <v>Planilla entrega de elementos de protecciòn</v>
          </cell>
          <cell r="R34">
            <v>39785</v>
          </cell>
          <cell r="S34">
            <v>1</v>
          </cell>
          <cell r="T34" t="str">
            <v>Anulaciòn</v>
          </cell>
        </row>
        <row r="35">
          <cell r="B35">
            <v>24</v>
          </cell>
          <cell r="C35" t="str">
            <v>TIA-F-44</v>
          </cell>
          <cell r="F35" t="str">
            <v>Gestión del Talento Humano</v>
          </cell>
          <cell r="G35" t="str">
            <v>Entrega de dotación y epps</v>
          </cell>
          <cell r="R35">
            <v>39785</v>
          </cell>
          <cell r="S35">
            <v>1</v>
          </cell>
          <cell r="T35" t="str">
            <v>Coordinador SGI</v>
          </cell>
        </row>
        <row r="36">
          <cell r="B36">
            <v>25</v>
          </cell>
          <cell r="C36" t="str">
            <v>TIA-F-03</v>
          </cell>
          <cell r="F36" t="str">
            <v>Gestión del Talento Humano</v>
          </cell>
          <cell r="G36" t="str">
            <v>Control de asistencia</v>
          </cell>
          <cell r="R36">
            <v>39785</v>
          </cell>
          <cell r="S36">
            <v>1</v>
          </cell>
          <cell r="T36" t="str">
            <v>Coordinador SGI</v>
          </cell>
        </row>
        <row r="37">
          <cell r="B37">
            <v>26</v>
          </cell>
          <cell r="C37" t="str">
            <v>TIA-M-01</v>
          </cell>
          <cell r="F37" t="str">
            <v>Gestión del Talento Humano</v>
          </cell>
          <cell r="G37" t="str">
            <v>Manual de responsabilidades y funciones</v>
          </cell>
          <cell r="R37">
            <v>39785</v>
          </cell>
          <cell r="S37">
            <v>1</v>
          </cell>
          <cell r="T37" t="str">
            <v>Coordinador SGI</v>
          </cell>
        </row>
        <row r="38">
          <cell r="B38">
            <v>27</v>
          </cell>
          <cell r="C38" t="str">
            <v>TIA-F-40</v>
          </cell>
          <cell r="F38" t="str">
            <v>Gestión del Talento Humano</v>
          </cell>
          <cell r="G38" t="str">
            <v>Reporte de tiempo</v>
          </cell>
          <cell r="R38">
            <v>39785</v>
          </cell>
          <cell r="S38">
            <v>1</v>
          </cell>
          <cell r="T38" t="str">
            <v>Coordinador SGI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43">
          <cell r="B43">
            <v>32</v>
          </cell>
        </row>
        <row r="44">
          <cell r="B4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view="pageBreakPreview" zoomScale="80" zoomScaleNormal="80" zoomScaleSheetLayoutView="80" zoomScalePageLayoutView="0" workbookViewId="0" topLeftCell="A1">
      <selection activeCell="F6" sqref="F6:AO6"/>
    </sheetView>
  </sheetViews>
  <sheetFormatPr defaultColWidth="11.421875" defaultRowHeight="15"/>
  <cols>
    <col min="1" max="1" width="5.57421875" style="1" customWidth="1"/>
    <col min="2" max="2" width="5.28125" style="1" customWidth="1"/>
    <col min="3" max="3" width="4.00390625" style="1" customWidth="1"/>
    <col min="4" max="4" width="4.7109375" style="1" customWidth="1"/>
    <col min="5" max="6" width="3.7109375" style="1" customWidth="1"/>
    <col min="7" max="7" width="4.140625" style="1" customWidth="1"/>
    <col min="8" max="8" width="5.28125" style="1" customWidth="1"/>
    <col min="9" max="9" width="6.00390625" style="1" customWidth="1"/>
    <col min="10" max="19" width="3.28125" style="1" customWidth="1"/>
    <col min="20" max="20" width="4.140625" style="1" customWidth="1"/>
    <col min="21" max="22" width="3.28125" style="1" customWidth="1"/>
    <col min="23" max="24" width="5.7109375" style="1" customWidth="1"/>
    <col min="25" max="25" width="6.28125" style="1" customWidth="1"/>
    <col min="26" max="28" width="6.7109375" style="1" customWidth="1"/>
    <col min="29" max="34" width="5.7109375" style="1" customWidth="1"/>
    <col min="35" max="35" width="3.28125" style="1" customWidth="1"/>
    <col min="36" max="36" width="4.421875" style="1" customWidth="1"/>
    <col min="37" max="37" width="8.140625" style="1" customWidth="1"/>
    <col min="38" max="39" width="5.28125" style="1" customWidth="1"/>
    <col min="40" max="40" width="8.140625" style="1" customWidth="1"/>
    <col min="41" max="41" width="12.28125" style="1" customWidth="1"/>
    <col min="42" max="16384" width="11.421875" style="1" customWidth="1"/>
  </cols>
  <sheetData>
    <row r="1" spans="1:41" ht="18" customHeight="1">
      <c r="A1" s="74"/>
      <c r="B1" s="74"/>
      <c r="C1" s="74"/>
      <c r="D1" s="74"/>
      <c r="E1" s="74"/>
      <c r="F1" s="74"/>
      <c r="G1" s="74"/>
      <c r="H1" s="84" t="s">
        <v>43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1" t="s">
        <v>39</v>
      </c>
      <c r="AK1" s="81"/>
      <c r="AL1" s="81"/>
      <c r="AM1" s="81"/>
      <c r="AN1" s="77" t="s">
        <v>46</v>
      </c>
      <c r="AO1" s="77"/>
    </row>
    <row r="2" spans="1:41" ht="18" customHeight="1">
      <c r="A2" s="75"/>
      <c r="B2" s="75"/>
      <c r="C2" s="75"/>
      <c r="D2" s="75"/>
      <c r="E2" s="75"/>
      <c r="F2" s="75"/>
      <c r="G2" s="7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2" t="s">
        <v>40</v>
      </c>
      <c r="AK2" s="82"/>
      <c r="AL2" s="82"/>
      <c r="AM2" s="82"/>
      <c r="AN2" s="79">
        <v>0</v>
      </c>
      <c r="AO2" s="79"/>
    </row>
    <row r="3" spans="1:41" ht="18" customHeight="1">
      <c r="A3" s="75"/>
      <c r="B3" s="75"/>
      <c r="C3" s="75"/>
      <c r="D3" s="75"/>
      <c r="E3" s="75"/>
      <c r="F3" s="75"/>
      <c r="G3" s="7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2" t="s">
        <v>41</v>
      </c>
      <c r="AK3" s="82"/>
      <c r="AL3" s="82"/>
      <c r="AM3" s="82"/>
      <c r="AN3" s="78">
        <v>42821</v>
      </c>
      <c r="AO3" s="79"/>
    </row>
    <row r="4" spans="1:41" ht="18" customHeight="1" thickBot="1">
      <c r="A4" s="76"/>
      <c r="B4" s="76"/>
      <c r="C4" s="76"/>
      <c r="D4" s="76"/>
      <c r="E4" s="76"/>
      <c r="F4" s="76"/>
      <c r="G4" s="7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3" t="s">
        <v>42</v>
      </c>
      <c r="AK4" s="83"/>
      <c r="AL4" s="83"/>
      <c r="AM4" s="83"/>
      <c r="AN4" s="80" t="s">
        <v>45</v>
      </c>
      <c r="AO4" s="80"/>
    </row>
    <row r="5" spans="1:41" ht="12.75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5"/>
    </row>
    <row r="6" spans="1:41" ht="29.25" customHeight="1">
      <c r="A6" s="66" t="s">
        <v>44</v>
      </c>
      <c r="B6" s="66"/>
      <c r="C6" s="66"/>
      <c r="D6" s="66"/>
      <c r="E6" s="66"/>
      <c r="F6" s="59" t="s">
        <v>47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ht="31.5" customHeight="1">
      <c r="A7" s="98" t="s">
        <v>2</v>
      </c>
      <c r="B7" s="98"/>
      <c r="C7" s="98"/>
      <c r="D7" s="98"/>
      <c r="E7" s="98"/>
      <c r="F7" s="96" t="s">
        <v>55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30.75" customHeight="1">
      <c r="A8" s="98" t="s">
        <v>7</v>
      </c>
      <c r="B8" s="98"/>
      <c r="C8" s="98"/>
      <c r="D8" s="98"/>
      <c r="E8" s="98"/>
      <c r="F8" s="97" t="s">
        <v>48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8" customHeight="1" thickBot="1">
      <c r="A9" s="116" t="s">
        <v>3</v>
      </c>
      <c r="B9" s="116"/>
      <c r="C9" s="116"/>
      <c r="D9" s="116"/>
      <c r="E9" s="116"/>
      <c r="F9" s="100" t="s">
        <v>49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9" customHeight="1" thickBot="1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</row>
    <row r="11" spans="1:41" ht="15.75" customHeight="1">
      <c r="A11" s="117" t="s">
        <v>1</v>
      </c>
      <c r="B11" s="118"/>
      <c r="C11" s="118"/>
      <c r="D11" s="118"/>
      <c r="E11" s="118"/>
      <c r="F11" s="118"/>
      <c r="G11" s="118"/>
      <c r="H11" s="119"/>
      <c r="I11" s="101" t="s">
        <v>4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20" t="s">
        <v>5</v>
      </c>
      <c r="AE11" s="118"/>
      <c r="AF11" s="118"/>
      <c r="AG11" s="118"/>
      <c r="AH11" s="119"/>
      <c r="AI11" s="120" t="s">
        <v>15</v>
      </c>
      <c r="AJ11" s="118"/>
      <c r="AK11" s="118"/>
      <c r="AL11" s="118"/>
      <c r="AM11" s="118"/>
      <c r="AN11" s="118"/>
      <c r="AO11" s="121"/>
    </row>
    <row r="12" spans="1:41" ht="36.75" customHeight="1" thickBot="1">
      <c r="A12" s="122">
        <v>0.5</v>
      </c>
      <c r="B12" s="123"/>
      <c r="C12" s="123"/>
      <c r="D12" s="123"/>
      <c r="E12" s="123"/>
      <c r="F12" s="123"/>
      <c r="G12" s="123"/>
      <c r="H12" s="124"/>
      <c r="I12" s="102" t="s">
        <v>50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25" t="s">
        <v>51</v>
      </c>
      <c r="AE12" s="126"/>
      <c r="AF12" s="126"/>
      <c r="AG12" s="126"/>
      <c r="AH12" s="130"/>
      <c r="AI12" s="125">
        <v>2018</v>
      </c>
      <c r="AJ12" s="126"/>
      <c r="AK12" s="126"/>
      <c r="AL12" s="126"/>
      <c r="AM12" s="126"/>
      <c r="AN12" s="126"/>
      <c r="AO12" s="127"/>
    </row>
    <row r="13" spans="1:41" ht="7.5" customHeight="1" thickBo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</row>
    <row r="14" spans="1:41" ht="18.75" customHeight="1">
      <c r="A14" s="71" t="s">
        <v>0</v>
      </c>
      <c r="B14" s="71"/>
      <c r="C14" s="71"/>
      <c r="D14" s="71"/>
      <c r="E14" s="71"/>
      <c r="F14" s="129" t="s">
        <v>14</v>
      </c>
      <c r="G14" s="129"/>
      <c r="H14" s="129"/>
      <c r="I14" s="129"/>
      <c r="J14" s="129"/>
      <c r="K14" s="128" t="s">
        <v>52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</row>
    <row r="15" spans="1:41" ht="18.75" customHeight="1">
      <c r="A15" s="72"/>
      <c r="B15" s="72"/>
      <c r="C15" s="72"/>
      <c r="D15" s="72"/>
      <c r="E15" s="72"/>
      <c r="F15" s="67" t="s">
        <v>37</v>
      </c>
      <c r="G15" s="67"/>
      <c r="H15" s="67"/>
      <c r="I15" s="67"/>
      <c r="J15" s="67"/>
      <c r="K15" s="68" t="s">
        <v>53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</row>
    <row r="16" spans="1:41" ht="18.75" customHeight="1" thickBot="1">
      <c r="A16" s="73"/>
      <c r="B16" s="73"/>
      <c r="C16" s="73"/>
      <c r="D16" s="73"/>
      <c r="E16" s="73"/>
      <c r="F16" s="70" t="s">
        <v>13</v>
      </c>
      <c r="G16" s="70"/>
      <c r="H16" s="70"/>
      <c r="I16" s="70"/>
      <c r="J16" s="70"/>
      <c r="K16" s="69" t="s">
        <v>54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</row>
    <row r="17" spans="1:41" ht="6" customHeight="1" thickBo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</row>
    <row r="18" spans="1:41" ht="15" customHeight="1">
      <c r="A18" s="109" t="s">
        <v>6</v>
      </c>
      <c r="B18" s="54"/>
      <c r="C18" s="54"/>
      <c r="D18" s="54"/>
      <c r="E18" s="54"/>
      <c r="F18" s="54"/>
      <c r="G18" s="54"/>
      <c r="H18" s="54"/>
      <c r="I18" s="54"/>
      <c r="J18" s="54"/>
      <c r="K18" s="110"/>
      <c r="L18" s="53" t="s">
        <v>38</v>
      </c>
      <c r="M18" s="54"/>
      <c r="N18" s="54"/>
      <c r="O18" s="54"/>
      <c r="P18" s="110"/>
      <c r="Q18" s="53" t="s">
        <v>3</v>
      </c>
      <c r="R18" s="54"/>
      <c r="S18" s="54"/>
      <c r="T18" s="54"/>
      <c r="U18" s="110"/>
      <c r="V18" s="19"/>
      <c r="W18" s="50" t="s">
        <v>35</v>
      </c>
      <c r="X18" s="51"/>
      <c r="Y18" s="51"/>
      <c r="Z18" s="51"/>
      <c r="AA18" s="51"/>
      <c r="AB18" s="52"/>
      <c r="AC18" s="50" t="s">
        <v>36</v>
      </c>
      <c r="AD18" s="51"/>
      <c r="AE18" s="51"/>
      <c r="AF18" s="51"/>
      <c r="AG18" s="51"/>
      <c r="AH18" s="52"/>
      <c r="AI18" s="53" t="s">
        <v>8</v>
      </c>
      <c r="AJ18" s="54"/>
      <c r="AK18" s="54"/>
      <c r="AL18" s="54"/>
      <c r="AM18" s="54"/>
      <c r="AN18" s="54"/>
      <c r="AO18" s="55"/>
    </row>
    <row r="19" spans="1:41" ht="15" customHeight="1">
      <c r="A19" s="111"/>
      <c r="B19" s="57"/>
      <c r="C19" s="57"/>
      <c r="D19" s="57"/>
      <c r="E19" s="57"/>
      <c r="F19" s="57"/>
      <c r="G19" s="57"/>
      <c r="H19" s="57"/>
      <c r="I19" s="57"/>
      <c r="J19" s="57"/>
      <c r="K19" s="112"/>
      <c r="L19" s="56"/>
      <c r="M19" s="57"/>
      <c r="N19" s="57"/>
      <c r="O19" s="57"/>
      <c r="P19" s="112"/>
      <c r="Q19" s="56"/>
      <c r="R19" s="57"/>
      <c r="S19" s="57"/>
      <c r="T19" s="57"/>
      <c r="U19" s="112"/>
      <c r="V19" s="18"/>
      <c r="W19" s="17" t="s">
        <v>17</v>
      </c>
      <c r="X19" s="17" t="s">
        <v>18</v>
      </c>
      <c r="Y19" s="17" t="s">
        <v>19</v>
      </c>
      <c r="Z19" s="17" t="s">
        <v>20</v>
      </c>
      <c r="AA19" s="17" t="s">
        <v>21</v>
      </c>
      <c r="AB19" s="17" t="s">
        <v>22</v>
      </c>
      <c r="AC19" s="17" t="s">
        <v>23</v>
      </c>
      <c r="AD19" s="17" t="s">
        <v>24</v>
      </c>
      <c r="AE19" s="17" t="s">
        <v>25</v>
      </c>
      <c r="AF19" s="17" t="s">
        <v>26</v>
      </c>
      <c r="AG19" s="17" t="s">
        <v>27</v>
      </c>
      <c r="AH19" s="17" t="s">
        <v>28</v>
      </c>
      <c r="AI19" s="56"/>
      <c r="AJ19" s="57"/>
      <c r="AK19" s="57"/>
      <c r="AL19" s="57"/>
      <c r="AM19" s="57"/>
      <c r="AN19" s="57"/>
      <c r="AO19" s="58"/>
    </row>
    <row r="20" spans="1:41" ht="52.5" customHeight="1">
      <c r="A20" s="21" t="s">
        <v>58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33" t="s">
        <v>65</v>
      </c>
      <c r="M20" s="34"/>
      <c r="N20" s="34"/>
      <c r="O20" s="34"/>
      <c r="P20" s="35"/>
      <c r="Q20" s="33" t="s">
        <v>57</v>
      </c>
      <c r="R20" s="34"/>
      <c r="S20" s="34"/>
      <c r="T20" s="34"/>
      <c r="U20" s="35"/>
      <c r="V20" s="8" t="s">
        <v>33</v>
      </c>
      <c r="W20" s="12"/>
      <c r="X20" s="12"/>
      <c r="Y20" s="12"/>
      <c r="Z20" s="20">
        <v>1</v>
      </c>
      <c r="AA20" s="12"/>
      <c r="AB20" s="12"/>
      <c r="AC20" s="12"/>
      <c r="AD20" s="20"/>
      <c r="AE20" s="12"/>
      <c r="AF20" s="2">
        <v>1</v>
      </c>
      <c r="AG20" s="2"/>
      <c r="AH20" s="2"/>
      <c r="AI20" s="142" t="s">
        <v>74</v>
      </c>
      <c r="AJ20" s="143"/>
      <c r="AK20" s="143"/>
      <c r="AL20" s="143"/>
      <c r="AM20" s="143"/>
      <c r="AN20" s="143"/>
      <c r="AO20" s="144"/>
    </row>
    <row r="21" spans="1:41" ht="48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36"/>
      <c r="M21" s="37"/>
      <c r="N21" s="37"/>
      <c r="O21" s="37"/>
      <c r="P21" s="38"/>
      <c r="Q21" s="36"/>
      <c r="R21" s="37"/>
      <c r="S21" s="37"/>
      <c r="T21" s="37"/>
      <c r="U21" s="38"/>
      <c r="V21" s="9" t="s">
        <v>34</v>
      </c>
      <c r="W21" s="12"/>
      <c r="X21" s="12"/>
      <c r="Y21" s="12"/>
      <c r="Z21" s="12">
        <v>1</v>
      </c>
      <c r="AA21" s="12"/>
      <c r="AB21" s="12"/>
      <c r="AC21" s="12"/>
      <c r="AD21" s="12"/>
      <c r="AE21" s="12"/>
      <c r="AF21" s="2">
        <v>1</v>
      </c>
      <c r="AG21" s="5"/>
      <c r="AH21" s="2"/>
      <c r="AI21" s="145"/>
      <c r="AJ21" s="146"/>
      <c r="AK21" s="146"/>
      <c r="AL21" s="146"/>
      <c r="AM21" s="146"/>
      <c r="AN21" s="146"/>
      <c r="AO21" s="147"/>
    </row>
    <row r="22" spans="1:41" ht="33.75" customHeight="1">
      <c r="A22" s="27" t="s">
        <v>59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3" t="s">
        <v>64</v>
      </c>
      <c r="M22" s="45"/>
      <c r="N22" s="45"/>
      <c r="O22" s="45"/>
      <c r="P22" s="46"/>
      <c r="Q22" s="33" t="s">
        <v>56</v>
      </c>
      <c r="R22" s="34"/>
      <c r="S22" s="34"/>
      <c r="T22" s="34"/>
      <c r="U22" s="35"/>
      <c r="V22" s="8" t="s">
        <v>33</v>
      </c>
      <c r="W22" s="12"/>
      <c r="X22" s="12"/>
      <c r="Y22" s="12"/>
      <c r="Z22" s="20">
        <v>1</v>
      </c>
      <c r="AA22" s="20"/>
      <c r="AB22" s="20"/>
      <c r="AC22" s="12"/>
      <c r="AD22" s="12"/>
      <c r="AE22" s="12"/>
      <c r="AF22" s="2"/>
      <c r="AG22" s="2"/>
      <c r="AH22" s="2"/>
      <c r="AI22" s="142" t="s">
        <v>66</v>
      </c>
      <c r="AJ22" s="143"/>
      <c r="AK22" s="143"/>
      <c r="AL22" s="143"/>
      <c r="AM22" s="143"/>
      <c r="AN22" s="143"/>
      <c r="AO22" s="144"/>
    </row>
    <row r="23" spans="1:41" ht="33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47"/>
      <c r="M23" s="48"/>
      <c r="N23" s="48"/>
      <c r="O23" s="48"/>
      <c r="P23" s="49"/>
      <c r="Q23" s="36"/>
      <c r="R23" s="37"/>
      <c r="S23" s="37"/>
      <c r="T23" s="37"/>
      <c r="U23" s="38"/>
      <c r="V23" s="9" t="s">
        <v>34</v>
      </c>
      <c r="W23" s="12"/>
      <c r="X23" s="12"/>
      <c r="Y23" s="12"/>
      <c r="Z23" s="12">
        <v>1</v>
      </c>
      <c r="AA23" s="12"/>
      <c r="AB23" s="12"/>
      <c r="AC23" s="12"/>
      <c r="AD23" s="12"/>
      <c r="AE23" s="12"/>
      <c r="AF23" s="5"/>
      <c r="AG23" s="2"/>
      <c r="AH23" s="2"/>
      <c r="AI23" s="145"/>
      <c r="AJ23" s="146"/>
      <c r="AK23" s="146"/>
      <c r="AL23" s="146"/>
      <c r="AM23" s="146"/>
      <c r="AN23" s="146"/>
      <c r="AO23" s="147"/>
    </row>
    <row r="24" spans="1:41" ht="45" customHeight="1">
      <c r="A24" s="27" t="s">
        <v>60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3" t="s">
        <v>67</v>
      </c>
      <c r="M24" s="34"/>
      <c r="N24" s="34"/>
      <c r="O24" s="34"/>
      <c r="P24" s="35"/>
      <c r="Q24" s="33" t="s">
        <v>56</v>
      </c>
      <c r="R24" s="34"/>
      <c r="S24" s="34"/>
      <c r="T24" s="34"/>
      <c r="U24" s="35"/>
      <c r="V24" s="8" t="s">
        <v>33</v>
      </c>
      <c r="W24" s="12"/>
      <c r="X24" s="20"/>
      <c r="Y24" s="20"/>
      <c r="Z24" s="20"/>
      <c r="AA24" s="20">
        <v>1</v>
      </c>
      <c r="AB24" s="20"/>
      <c r="AC24" s="20"/>
      <c r="AD24" s="20"/>
      <c r="AE24" s="20"/>
      <c r="AF24" s="2"/>
      <c r="AG24" s="2"/>
      <c r="AH24" s="2"/>
      <c r="AI24" s="142" t="s">
        <v>68</v>
      </c>
      <c r="AJ24" s="143"/>
      <c r="AK24" s="143"/>
      <c r="AL24" s="143"/>
      <c r="AM24" s="143"/>
      <c r="AN24" s="143"/>
      <c r="AO24" s="144"/>
    </row>
    <row r="25" spans="1:41" ht="45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6"/>
      <c r="M25" s="37"/>
      <c r="N25" s="37"/>
      <c r="O25" s="37"/>
      <c r="P25" s="38"/>
      <c r="Q25" s="36"/>
      <c r="R25" s="37"/>
      <c r="S25" s="37"/>
      <c r="T25" s="37"/>
      <c r="U25" s="38"/>
      <c r="V25" s="9" t="s">
        <v>34</v>
      </c>
      <c r="W25" s="12"/>
      <c r="X25" s="12"/>
      <c r="Y25" s="12"/>
      <c r="Z25" s="12"/>
      <c r="AA25" s="12">
        <v>1</v>
      </c>
      <c r="AB25" s="12"/>
      <c r="AC25" s="12"/>
      <c r="AD25" s="12"/>
      <c r="AE25" s="12"/>
      <c r="AF25" s="5"/>
      <c r="AG25" s="5"/>
      <c r="AH25" s="5"/>
      <c r="AI25" s="145"/>
      <c r="AJ25" s="146"/>
      <c r="AK25" s="146"/>
      <c r="AL25" s="146"/>
      <c r="AM25" s="146"/>
      <c r="AN25" s="146"/>
      <c r="AO25" s="147"/>
    </row>
    <row r="26" spans="1:41" ht="40.5" customHeight="1">
      <c r="A26" s="27" t="s">
        <v>61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33" t="s">
        <v>69</v>
      </c>
      <c r="M26" s="34"/>
      <c r="N26" s="34"/>
      <c r="O26" s="34"/>
      <c r="P26" s="35"/>
      <c r="Q26" s="33" t="s">
        <v>56</v>
      </c>
      <c r="R26" s="34"/>
      <c r="S26" s="34"/>
      <c r="T26" s="34"/>
      <c r="U26" s="35"/>
      <c r="V26" s="8" t="s">
        <v>33</v>
      </c>
      <c r="W26" s="12"/>
      <c r="X26" s="20"/>
      <c r="Y26" s="20"/>
      <c r="Z26" s="20"/>
      <c r="AA26" s="20"/>
      <c r="AB26" s="20">
        <v>1</v>
      </c>
      <c r="AC26" s="20"/>
      <c r="AD26" s="20"/>
      <c r="AE26" s="20"/>
      <c r="AF26" s="2"/>
      <c r="AG26" s="2"/>
      <c r="AH26" s="2"/>
      <c r="AI26" s="142" t="s">
        <v>70</v>
      </c>
      <c r="AJ26" s="143"/>
      <c r="AK26" s="143"/>
      <c r="AL26" s="143"/>
      <c r="AM26" s="143"/>
      <c r="AN26" s="143"/>
      <c r="AO26" s="144"/>
    </row>
    <row r="27" spans="1:41" ht="40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6"/>
      <c r="M27" s="37"/>
      <c r="N27" s="37"/>
      <c r="O27" s="37"/>
      <c r="P27" s="38"/>
      <c r="Q27" s="36"/>
      <c r="R27" s="37"/>
      <c r="S27" s="37"/>
      <c r="T27" s="37"/>
      <c r="U27" s="38"/>
      <c r="V27" s="9" t="s">
        <v>34</v>
      </c>
      <c r="W27" s="12"/>
      <c r="X27" s="12"/>
      <c r="Y27" s="12"/>
      <c r="Z27" s="12"/>
      <c r="AA27" s="12"/>
      <c r="AB27" s="12">
        <v>1</v>
      </c>
      <c r="AC27" s="12"/>
      <c r="AD27" s="12"/>
      <c r="AE27" s="12"/>
      <c r="AF27" s="5"/>
      <c r="AG27" s="5"/>
      <c r="AH27" s="5"/>
      <c r="AI27" s="145"/>
      <c r="AJ27" s="146"/>
      <c r="AK27" s="146"/>
      <c r="AL27" s="146"/>
      <c r="AM27" s="146"/>
      <c r="AN27" s="146"/>
      <c r="AO27" s="147"/>
    </row>
    <row r="28" spans="1:41" ht="30.75" customHeight="1">
      <c r="A28" s="27" t="s">
        <v>62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39" t="s">
        <v>67</v>
      </c>
      <c r="M28" s="40"/>
      <c r="N28" s="40"/>
      <c r="O28" s="40"/>
      <c r="P28" s="41"/>
      <c r="Q28" s="33" t="s">
        <v>56</v>
      </c>
      <c r="R28" s="34"/>
      <c r="S28" s="34"/>
      <c r="T28" s="34"/>
      <c r="U28" s="35"/>
      <c r="V28" s="8" t="s">
        <v>33</v>
      </c>
      <c r="W28" s="12"/>
      <c r="X28" s="12"/>
      <c r="Y28" s="12"/>
      <c r="Z28" s="12"/>
      <c r="AA28" s="12"/>
      <c r="AB28" s="12"/>
      <c r="AC28" s="12"/>
      <c r="AD28" s="20">
        <v>1</v>
      </c>
      <c r="AE28" s="12"/>
      <c r="AF28" s="5"/>
      <c r="AG28" s="5"/>
      <c r="AH28" s="2"/>
      <c r="AI28" s="142" t="s">
        <v>71</v>
      </c>
      <c r="AJ28" s="143"/>
      <c r="AK28" s="143"/>
      <c r="AL28" s="143"/>
      <c r="AM28" s="143"/>
      <c r="AN28" s="143"/>
      <c r="AO28" s="144"/>
    </row>
    <row r="29" spans="1:41" ht="30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42"/>
      <c r="M29" s="43"/>
      <c r="N29" s="43"/>
      <c r="O29" s="43"/>
      <c r="P29" s="44"/>
      <c r="Q29" s="36"/>
      <c r="R29" s="37"/>
      <c r="S29" s="37"/>
      <c r="T29" s="37"/>
      <c r="U29" s="38"/>
      <c r="V29" s="9" t="s">
        <v>34</v>
      </c>
      <c r="W29" s="12"/>
      <c r="X29" s="12"/>
      <c r="Y29" s="12"/>
      <c r="Z29" s="12"/>
      <c r="AA29" s="12"/>
      <c r="AB29" s="12"/>
      <c r="AC29" s="12"/>
      <c r="AD29" s="12">
        <v>1</v>
      </c>
      <c r="AE29" s="12"/>
      <c r="AF29" s="2"/>
      <c r="AG29" s="5"/>
      <c r="AH29" s="2"/>
      <c r="AI29" s="145"/>
      <c r="AJ29" s="146"/>
      <c r="AK29" s="146"/>
      <c r="AL29" s="146"/>
      <c r="AM29" s="146"/>
      <c r="AN29" s="146"/>
      <c r="AO29" s="147"/>
    </row>
    <row r="30" spans="1:41" ht="30.75" customHeight="1">
      <c r="A30" s="60" t="s">
        <v>63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39" t="s">
        <v>72</v>
      </c>
      <c r="M30" s="40"/>
      <c r="N30" s="40"/>
      <c r="O30" s="40"/>
      <c r="P30" s="41"/>
      <c r="Q30" s="33" t="s">
        <v>56</v>
      </c>
      <c r="R30" s="34"/>
      <c r="S30" s="34"/>
      <c r="T30" s="34"/>
      <c r="U30" s="35"/>
      <c r="V30" s="8" t="s">
        <v>33</v>
      </c>
      <c r="W30" s="12"/>
      <c r="X30" s="12"/>
      <c r="Y30" s="12"/>
      <c r="Z30" s="20"/>
      <c r="AA30" s="20"/>
      <c r="AB30" s="20"/>
      <c r="AC30" s="12"/>
      <c r="AD30" s="12"/>
      <c r="AE30" s="20"/>
      <c r="AF30" s="2">
        <v>1</v>
      </c>
      <c r="AG30" s="2"/>
      <c r="AH30" s="2"/>
      <c r="AI30" s="142" t="s">
        <v>73</v>
      </c>
      <c r="AJ30" s="143"/>
      <c r="AK30" s="143"/>
      <c r="AL30" s="143"/>
      <c r="AM30" s="143"/>
      <c r="AN30" s="143"/>
      <c r="AO30" s="144"/>
    </row>
    <row r="31" spans="1:41" ht="30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L31" s="42"/>
      <c r="M31" s="43"/>
      <c r="N31" s="43"/>
      <c r="O31" s="43"/>
      <c r="P31" s="44"/>
      <c r="Q31" s="36"/>
      <c r="R31" s="37"/>
      <c r="S31" s="37"/>
      <c r="T31" s="37"/>
      <c r="U31" s="38"/>
      <c r="V31" s="9" t="s">
        <v>34</v>
      </c>
      <c r="W31" s="12"/>
      <c r="X31" s="12"/>
      <c r="Y31" s="12"/>
      <c r="Z31" s="20"/>
      <c r="AA31" s="12"/>
      <c r="AB31" s="12"/>
      <c r="AC31" s="12"/>
      <c r="AD31" s="12"/>
      <c r="AE31" s="12"/>
      <c r="AF31" s="5">
        <v>1</v>
      </c>
      <c r="AG31" s="5"/>
      <c r="AH31" s="5"/>
      <c r="AI31" s="145"/>
      <c r="AJ31" s="146"/>
      <c r="AK31" s="146"/>
      <c r="AL31" s="146"/>
      <c r="AM31" s="146"/>
      <c r="AN31" s="146"/>
      <c r="AO31" s="147"/>
    </row>
    <row r="32" spans="1:41" ht="30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156"/>
      <c r="M32" s="157"/>
      <c r="N32" s="157"/>
      <c r="O32" s="157"/>
      <c r="P32" s="158"/>
      <c r="Q32" s="33"/>
      <c r="R32" s="34"/>
      <c r="S32" s="34"/>
      <c r="T32" s="34"/>
      <c r="U32" s="35"/>
      <c r="V32" s="8" t="s">
        <v>33</v>
      </c>
      <c r="W32" s="20"/>
      <c r="X32" s="20"/>
      <c r="Y32" s="20"/>
      <c r="Z32" s="20"/>
      <c r="AA32" s="20"/>
      <c r="AB32" s="20"/>
      <c r="AC32" s="20"/>
      <c r="AD32" s="20"/>
      <c r="AE32" s="20"/>
      <c r="AF32" s="2"/>
      <c r="AG32" s="2"/>
      <c r="AH32" s="2"/>
      <c r="AI32" s="142"/>
      <c r="AJ32" s="143"/>
      <c r="AK32" s="143"/>
      <c r="AL32" s="143"/>
      <c r="AM32" s="143"/>
      <c r="AN32" s="143"/>
      <c r="AO32" s="144"/>
    </row>
    <row r="33" spans="1:41" ht="30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5"/>
      <c r="L33" s="159"/>
      <c r="M33" s="160"/>
      <c r="N33" s="160"/>
      <c r="O33" s="160"/>
      <c r="P33" s="161"/>
      <c r="Q33" s="36"/>
      <c r="R33" s="37"/>
      <c r="S33" s="37"/>
      <c r="T33" s="37"/>
      <c r="U33" s="38"/>
      <c r="V33" s="9" t="s">
        <v>34</v>
      </c>
      <c r="W33" s="12"/>
      <c r="X33" s="12"/>
      <c r="Y33" s="12"/>
      <c r="Z33" s="12"/>
      <c r="AA33" s="12"/>
      <c r="AB33" s="12"/>
      <c r="AC33" s="12"/>
      <c r="AD33" s="12"/>
      <c r="AE33" s="12"/>
      <c r="AF33" s="5"/>
      <c r="AG33" s="5"/>
      <c r="AH33" s="5"/>
      <c r="AI33" s="145"/>
      <c r="AJ33" s="146"/>
      <c r="AK33" s="146"/>
      <c r="AL33" s="146"/>
      <c r="AM33" s="146"/>
      <c r="AN33" s="146"/>
      <c r="AO33" s="147"/>
    </row>
    <row r="34" spans="1:41" ht="19.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150"/>
      <c r="M34" s="151"/>
      <c r="N34" s="151"/>
      <c r="O34" s="151"/>
      <c r="P34" s="152"/>
      <c r="Q34" s="150"/>
      <c r="R34" s="151"/>
      <c r="S34" s="151"/>
      <c r="T34" s="151"/>
      <c r="U34" s="152"/>
      <c r="V34" s="8" t="s">
        <v>33</v>
      </c>
      <c r="W34" s="5"/>
      <c r="X34" s="5"/>
      <c r="Y34" s="5"/>
      <c r="Z34" s="5"/>
      <c r="AA34" s="5"/>
      <c r="AB34" s="5"/>
      <c r="AC34" s="5"/>
      <c r="AD34" s="5"/>
      <c r="AE34" s="5"/>
      <c r="AF34" s="3"/>
      <c r="AG34" s="3"/>
      <c r="AH34" s="3"/>
      <c r="AI34" s="148"/>
      <c r="AJ34" s="148"/>
      <c r="AK34" s="148"/>
      <c r="AL34" s="148"/>
      <c r="AM34" s="148"/>
      <c r="AN34" s="148"/>
      <c r="AO34" s="149"/>
    </row>
    <row r="35" spans="1:41" ht="19.5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2"/>
      <c r="L35" s="153"/>
      <c r="M35" s="154"/>
      <c r="N35" s="154"/>
      <c r="O35" s="154"/>
      <c r="P35" s="155"/>
      <c r="Q35" s="153"/>
      <c r="R35" s="154"/>
      <c r="S35" s="154"/>
      <c r="T35" s="154"/>
      <c r="U35" s="155"/>
      <c r="V35" s="10" t="s">
        <v>34</v>
      </c>
      <c r="W35" s="5"/>
      <c r="X35" s="5"/>
      <c r="Y35" s="5"/>
      <c r="Z35" s="5"/>
      <c r="AA35" s="5"/>
      <c r="AB35" s="5"/>
      <c r="AC35" s="5"/>
      <c r="AD35" s="5"/>
      <c r="AE35" s="5"/>
      <c r="AF35" s="3"/>
      <c r="AG35" s="3"/>
      <c r="AH35" s="3"/>
      <c r="AI35" s="148"/>
      <c r="AJ35" s="148"/>
      <c r="AK35" s="148"/>
      <c r="AL35" s="148"/>
      <c r="AM35" s="148"/>
      <c r="AN35" s="148"/>
      <c r="AO35" s="149"/>
    </row>
    <row r="36" spans="1:4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>
      <c r="A37" s="115" t="s">
        <v>16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</row>
    <row r="38" spans="1:4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6"/>
      <c r="W39" s="115" t="s">
        <v>12</v>
      </c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4"/>
      <c r="AJ39" s="4"/>
      <c r="AK39" s="4"/>
      <c r="AL39" s="4"/>
      <c r="AM39" s="4"/>
      <c r="AN39" s="4"/>
      <c r="AO39" s="4"/>
    </row>
    <row r="40" spans="1:4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  <c r="M40" s="11"/>
      <c r="N40" s="11"/>
      <c r="O40" s="11"/>
      <c r="P40" s="11"/>
      <c r="Q40" s="6"/>
      <c r="R40" s="6"/>
      <c r="S40" s="6"/>
      <c r="T40" s="6"/>
      <c r="U40" s="7"/>
      <c r="V40" s="7"/>
      <c r="W40" s="113" t="s">
        <v>29</v>
      </c>
      <c r="X40" s="113"/>
      <c r="Y40" s="113"/>
      <c r="Z40" s="113" t="s">
        <v>30</v>
      </c>
      <c r="AA40" s="113"/>
      <c r="AB40" s="113"/>
      <c r="AC40" s="113" t="s">
        <v>31</v>
      </c>
      <c r="AD40" s="113"/>
      <c r="AE40" s="113"/>
      <c r="AF40" s="113" t="s">
        <v>32</v>
      </c>
      <c r="AG40" s="113"/>
      <c r="AH40" s="113"/>
      <c r="AI40" s="4"/>
      <c r="AJ40" s="4"/>
      <c r="AK40" s="4"/>
      <c r="AL40" s="4"/>
      <c r="AM40" s="4"/>
      <c r="AN40" s="4"/>
      <c r="AO40" s="4"/>
    </row>
    <row r="41" spans="1:41" ht="15" customHeight="1">
      <c r="A41" s="103" t="s">
        <v>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106">
        <f>COUNT(W20,X20,Y20,W22,X22,Y22,W24,X24,Y24,W26,X26,Y26,W28,X28,Y28,W30,X30,Y30,W32,X32,Y32,W3)</f>
        <v>0</v>
      </c>
      <c r="X41" s="107"/>
      <c r="Y41" s="108"/>
      <c r="Z41" s="106">
        <f>COUNT(Z20,AA20,AB20,Z30,AA30,AB30,Z32,AA32,AB32,#REF!,#REF!,#REF!,#REF!,#REF!,#REF!,#REF!,#REF!,#REF!,Z34,AA34,AB34,Z22,Z24:AB24,Z26:AB26,Z28:AB28,AA22,AB22)</f>
        <v>4</v>
      </c>
      <c r="AA41" s="107"/>
      <c r="AB41" s="108"/>
      <c r="AC41" s="106">
        <f>COUNT(AC20,AD20,AE20,AC30,AD30,AE30,AC32,AD32,AE32,#REF!,#REF!,#REF!,#REF!,#REF!,#REF!,#REF!,#REF!,#REF!,AC34,AD34,AE34,AC22:AE22,AC2,AC24:AE24,AC26:AE26,AC28:AE28)</f>
        <v>1</v>
      </c>
      <c r="AD41" s="107"/>
      <c r="AE41" s="108"/>
      <c r="AF41" s="106">
        <f>COUNT(AF20,AG20,AH20,AF30,AG30,AH30,AF32,AG32,AH32,#REF!,#REF!,#REF!,#REF!,#REF!,#REF!,#REF!,#REF!,#REF!,AF34,AG34,AH34,AF22:AH22,AF24:AH24,AF26:AH26,AF28:AH28)</f>
        <v>2</v>
      </c>
      <c r="AG41" s="107"/>
      <c r="AH41" s="108"/>
      <c r="AI41" s="4"/>
      <c r="AJ41" s="4"/>
      <c r="AK41" s="4"/>
      <c r="AL41" s="4"/>
      <c r="AM41" s="4"/>
      <c r="AN41" s="4"/>
      <c r="AO41" s="4"/>
    </row>
    <row r="42" spans="1:41" ht="15" customHeight="1">
      <c r="A42" s="103" t="s">
        <v>10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5"/>
      <c r="W42" s="106">
        <f>COUNT(W21,X21,Y21,W31,X31,Y31,W33,X33,Y33,#REF!,#REF!,#REF!,#REF!,#REF!,#REF!,#REF!,#REF!,#REF!,W35,X35,Y35,W23:Y23,W25:Y25,W27:Y27,W29:Y29)</f>
        <v>0</v>
      </c>
      <c r="X42" s="107"/>
      <c r="Y42" s="108"/>
      <c r="Z42" s="106">
        <f>COUNT(Z21,AA21,AB21,Z31,AB27,AA31,AB31,Z33,AA33,AB33,#REF!,#REF!,#REF!,#REF!,#REF!,#REF!,#REF!,#REF!,#REF!,Z35,AA35,AB35,Z23:AB23,Z25:AB25,Z27,Z29:AB29,AA27)</f>
        <v>4</v>
      </c>
      <c r="AA42" s="107"/>
      <c r="AB42" s="108"/>
      <c r="AC42" s="106">
        <f>COUNT(AC21,AD21,AE21,AC31,AD31,AE31,AC33,AD33,AE33,#REF!,#REF!,#REF!,#REF!,#REF!,#REF!,#REF!,#REF!,#REF!,AC35,AD35,AE35,AC23:AE23,AC25:AE25,AC27:AE27,AC29:AE29)</f>
        <v>1</v>
      </c>
      <c r="AD42" s="107"/>
      <c r="AE42" s="108"/>
      <c r="AF42" s="106">
        <f>COUNT(AF21,AG21,AH21,AF31,AG31,AH31,AF33,AG33,AH33,#REF!,#REF!,#REF!,#REF!,#REF!,#REF!,#REF!,#REF!,#REF!,AF35,AG35,AH35,AF23:AH23,AF25:AH25,AF27:AH27,AF29:AH29)</f>
        <v>2</v>
      </c>
      <c r="AG42" s="107"/>
      <c r="AH42" s="108"/>
      <c r="AI42" s="4"/>
      <c r="AJ42" s="4"/>
      <c r="AK42" s="4"/>
      <c r="AL42" s="4"/>
      <c r="AM42" s="4"/>
      <c r="AN42" s="4"/>
      <c r="AO42" s="4"/>
    </row>
    <row r="43" spans="1:41" ht="15" customHeight="1">
      <c r="A43" s="103" t="s">
        <v>11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5"/>
      <c r="W43" s="139">
        <v>0</v>
      </c>
      <c r="X43" s="140"/>
      <c r="Y43" s="141"/>
      <c r="Z43" s="139">
        <f>Z42/Z41</f>
        <v>1</v>
      </c>
      <c r="AA43" s="140"/>
      <c r="AB43" s="141"/>
      <c r="AC43" s="139">
        <f>(AC42/AC41)</f>
        <v>1</v>
      </c>
      <c r="AD43" s="140"/>
      <c r="AE43" s="141"/>
      <c r="AF43" s="139">
        <f>(AF42/AF41)</f>
        <v>1</v>
      </c>
      <c r="AG43" s="140"/>
      <c r="AH43" s="141"/>
      <c r="AI43" s="4"/>
      <c r="AJ43" s="4"/>
      <c r="AK43" s="4"/>
      <c r="AL43" s="4"/>
      <c r="AM43" s="4"/>
      <c r="AN43" s="4"/>
      <c r="AO43" s="4"/>
    </row>
    <row r="44" spans="23:34" ht="15">
      <c r="W44" s="131">
        <v>1</v>
      </c>
      <c r="X44" s="131"/>
      <c r="Y44" s="131"/>
      <c r="Z44" s="131">
        <v>1</v>
      </c>
      <c r="AA44" s="131"/>
      <c r="AB44" s="131"/>
      <c r="AC44" s="131">
        <v>1</v>
      </c>
      <c r="AD44" s="131"/>
      <c r="AE44" s="131"/>
      <c r="AF44" s="131">
        <v>1</v>
      </c>
      <c r="AG44" s="131"/>
      <c r="AH44" s="131"/>
    </row>
    <row r="61" spans="1:10" ht="15">
      <c r="A61" s="136" t="s">
        <v>5</v>
      </c>
      <c r="B61" s="137"/>
      <c r="C61" s="137"/>
      <c r="D61" s="137"/>
      <c r="E61" s="137"/>
      <c r="F61" s="137"/>
      <c r="G61" s="137"/>
      <c r="H61" s="137"/>
      <c r="I61" s="137"/>
      <c r="J61" s="138"/>
    </row>
    <row r="62" spans="1:41" ht="19.5" customHeight="1">
      <c r="A62" s="135" t="s">
        <v>29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2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4"/>
    </row>
    <row r="63" spans="1:41" ht="19.5" customHeight="1">
      <c r="A63" s="135" t="s">
        <v>30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2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4"/>
    </row>
    <row r="64" spans="1:41" ht="19.5" customHeight="1">
      <c r="A64" s="135" t="s">
        <v>31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2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4"/>
    </row>
    <row r="65" spans="1:41" ht="19.5" customHeight="1">
      <c r="A65" s="135" t="s">
        <v>32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2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</row>
  </sheetData>
  <sheetProtection/>
  <mergeCells count="110">
    <mergeCell ref="AI22:AO23"/>
    <mergeCell ref="L30:P31"/>
    <mergeCell ref="L32:P33"/>
    <mergeCell ref="AF40:AH40"/>
    <mergeCell ref="AC40:AE40"/>
    <mergeCell ref="AI32:AO33"/>
    <mergeCell ref="Q22:U23"/>
    <mergeCell ref="L26:P27"/>
    <mergeCell ref="AI20:AO21"/>
    <mergeCell ref="AI24:AO25"/>
    <mergeCell ref="AI26:AO27"/>
    <mergeCell ref="AI28:AO29"/>
    <mergeCell ref="AI30:AO31"/>
    <mergeCell ref="A37:AO37"/>
    <mergeCell ref="AI35:AO35"/>
    <mergeCell ref="Q34:U35"/>
    <mergeCell ref="AI34:AO34"/>
    <mergeCell ref="L34:P35"/>
    <mergeCell ref="A65:J65"/>
    <mergeCell ref="K65:AO65"/>
    <mergeCell ref="AF42:AH42"/>
    <mergeCell ref="AF43:AH43"/>
    <mergeCell ref="A64:J64"/>
    <mergeCell ref="K64:AO64"/>
    <mergeCell ref="A42:V42"/>
    <mergeCell ref="A62:J62"/>
    <mergeCell ref="K62:AO62"/>
    <mergeCell ref="A63:J63"/>
    <mergeCell ref="K63:AO63"/>
    <mergeCell ref="A61:J61"/>
    <mergeCell ref="W43:Y43"/>
    <mergeCell ref="Z43:AB43"/>
    <mergeCell ref="AC43:AE43"/>
    <mergeCell ref="A43:V43"/>
    <mergeCell ref="W44:Y44"/>
    <mergeCell ref="Z44:AB44"/>
    <mergeCell ref="AC44:AE44"/>
    <mergeCell ref="AF44:AH44"/>
    <mergeCell ref="W42:Y42"/>
    <mergeCell ref="Z42:AB42"/>
    <mergeCell ref="AC42:AE42"/>
    <mergeCell ref="AC41:AE41"/>
    <mergeCell ref="W41:Y41"/>
    <mergeCell ref="Z41:AB41"/>
    <mergeCell ref="A17:AO17"/>
    <mergeCell ref="A11:H11"/>
    <mergeCell ref="AI11:AO11"/>
    <mergeCell ref="A12:H12"/>
    <mergeCell ref="AI12:AO12"/>
    <mergeCell ref="K14:AO14"/>
    <mergeCell ref="F14:J14"/>
    <mergeCell ref="AD11:AH11"/>
    <mergeCell ref="AD12:AH12"/>
    <mergeCell ref="A41:V41"/>
    <mergeCell ref="AF41:AH41"/>
    <mergeCell ref="AC18:AH18"/>
    <mergeCell ref="A18:K19"/>
    <mergeCell ref="L18:P19"/>
    <mergeCell ref="Q18:U19"/>
    <mergeCell ref="W40:Y40"/>
    <mergeCell ref="Z40:AB40"/>
    <mergeCell ref="A39:U39"/>
    <mergeCell ref="W39:AH39"/>
    <mergeCell ref="A34:K35"/>
    <mergeCell ref="A5:AO5"/>
    <mergeCell ref="F7:AO7"/>
    <mergeCell ref="F8:AO8"/>
    <mergeCell ref="A7:E7"/>
    <mergeCell ref="A8:E8"/>
    <mergeCell ref="A13:AO13"/>
    <mergeCell ref="F9:AO9"/>
    <mergeCell ref="I11:AC11"/>
    <mergeCell ref="I12:AC12"/>
    <mergeCell ref="A1:G4"/>
    <mergeCell ref="AN1:AO1"/>
    <mergeCell ref="AN3:AO3"/>
    <mergeCell ref="AN4:AO4"/>
    <mergeCell ref="AN2:AO2"/>
    <mergeCell ref="AJ1:AM1"/>
    <mergeCell ref="AJ2:AM2"/>
    <mergeCell ref="AJ3:AM3"/>
    <mergeCell ref="AJ4:AM4"/>
    <mergeCell ref="H1:AI4"/>
    <mergeCell ref="A6:E6"/>
    <mergeCell ref="F15:J15"/>
    <mergeCell ref="K15:AO15"/>
    <mergeCell ref="K16:AO16"/>
    <mergeCell ref="F16:J16"/>
    <mergeCell ref="A14:E16"/>
    <mergeCell ref="A9:E9"/>
    <mergeCell ref="W18:AB18"/>
    <mergeCell ref="AI18:AO19"/>
    <mergeCell ref="F6:AO6"/>
    <mergeCell ref="A30:K31"/>
    <mergeCell ref="A32:K33"/>
    <mergeCell ref="Q20:U21"/>
    <mergeCell ref="Q30:U31"/>
    <mergeCell ref="Q32:U33"/>
    <mergeCell ref="Q24:U25"/>
    <mergeCell ref="A24:K25"/>
    <mergeCell ref="A20:K21"/>
    <mergeCell ref="A26:K27"/>
    <mergeCell ref="L20:P21"/>
    <mergeCell ref="Q26:U27"/>
    <mergeCell ref="A28:K29"/>
    <mergeCell ref="Q28:U29"/>
    <mergeCell ref="L28:P29"/>
    <mergeCell ref="A22:K23"/>
    <mergeCell ref="L22:P23"/>
    <mergeCell ref="L24:P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6" r:id="rId2"/>
  <ignoredErrors>
    <ignoredError sqref="AF41 W42 AC42" formulaRange="1"/>
    <ignoredError sqref="AC41" formula="1" formulaRange="1"/>
    <ignoredError sqref="X43:AH43" evalError="1"/>
    <ignoredError sqref="Z4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</dc:creator>
  <cp:keywords/>
  <dc:description/>
  <cp:lastModifiedBy>Yaqueline Mateus Galeano</cp:lastModifiedBy>
  <cp:lastPrinted>2017-10-26T20:06:34Z</cp:lastPrinted>
  <dcterms:created xsi:type="dcterms:W3CDTF">2011-05-19T15:09:45Z</dcterms:created>
  <dcterms:modified xsi:type="dcterms:W3CDTF">2019-01-28T16:00:10Z</dcterms:modified>
  <cp:category/>
  <cp:version/>
  <cp:contentType/>
  <cp:contentStatus/>
</cp:coreProperties>
</file>